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ividueel" sheetId="1" state="visible" r:id="rId3"/>
    <sheet name="Uitslag per Gilde" sheetId="2" state="visible" r:id="rId4"/>
    <sheet name="Gilden overzicht" sheetId="3" state="visible" r:id="rId5"/>
  </sheets>
  <definedNames>
    <definedName function="false" hidden="false" localSheetId="0" name="_xlnm.Print_Area" vbProcedure="false">Individueel!$A$1:$L$35</definedName>
    <definedName function="false" hidden="false" localSheetId="1" name="_xlnm.Print_Area" vbProcedure="false">'Uitslag per Gilde'!$A$1:$N$51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<sst xmlns="http://schemas.openxmlformats.org/spreadsheetml/2006/main" count="177" uniqueCount="77">
  <si>
    <t xml:space="preserve">KONINKLIJK VERBOND VAN ST.-JORISGILDEN</t>
  </si>
  <si>
    <t xml:space="preserve">6m Zestal te Sprundel</t>
  </si>
  <si>
    <t xml:space="preserve">07 maart 2026</t>
  </si>
  <si>
    <t xml:space="preserve">Individuele uitslag: 42 Schutters</t>
  </si>
  <si>
    <t xml:space="preserve">Markeer je schutters in de uitslag vóór het uitprinten:</t>
  </si>
  <si>
    <t xml:space="preserve">Om de schutters van uw Gilde te markeren selecteer je uw gilde</t>
  </si>
  <si>
    <t xml:space="preserve">in de lijst rechts bovenaan op het tabblad 'Uitslag per Gilde'</t>
  </si>
  <si>
    <t xml:space="preserve">Lidnr</t>
  </si>
  <si>
    <t xml:space="preserve">Naam</t>
  </si>
  <si>
    <t xml:space="preserve">Tot.</t>
  </si>
  <si>
    <t xml:space="preserve">€</t>
  </si>
  <si>
    <t xml:space="preserve">Herijgens Arno</t>
  </si>
  <si>
    <t xml:space="preserve">Brosens Dirk</t>
  </si>
  <si>
    <t xml:space="preserve">Van Ballaert Rachel</t>
  </si>
  <si>
    <t xml:space="preserve">Van Gastel Katrien</t>
  </si>
  <si>
    <t xml:space="preserve">Braspenning Jef</t>
  </si>
  <si>
    <t xml:space="preserve">Konings Frie</t>
  </si>
  <si>
    <t xml:space="preserve">Van Nispen Rick</t>
  </si>
  <si>
    <t xml:space="preserve">Aerts Tamara</t>
  </si>
  <si>
    <t xml:space="preserve">Aerts Jonas</t>
  </si>
  <si>
    <t xml:space="preserve">Lauryssen Jan</t>
  </si>
  <si>
    <t xml:space="preserve">Roeffen Jan</t>
  </si>
  <si>
    <t xml:space="preserve">Weygers Patrick</t>
  </si>
  <si>
    <t xml:space="preserve">Bleys Marc</t>
  </si>
  <si>
    <t xml:space="preserve">Schrijvers Gunter</t>
  </si>
  <si>
    <t xml:space="preserve">Dockx Gery</t>
  </si>
  <si>
    <t xml:space="preserve">Brosens Luc</t>
  </si>
  <si>
    <t xml:space="preserve">Paulussen Alfons</t>
  </si>
  <si>
    <t xml:space="preserve">Rombouts Jan</t>
  </si>
  <si>
    <t xml:space="preserve">Rombouts Michiel</t>
  </si>
  <si>
    <t xml:space="preserve">Reynaerts Hilde</t>
  </si>
  <si>
    <t xml:space="preserve">Hereijgers Christ</t>
  </si>
  <si>
    <t xml:space="preserve">van Oorschot Tim</t>
  </si>
  <si>
    <t xml:space="preserve">Anthonis Luc</t>
  </si>
  <si>
    <t xml:space="preserve">Van Gestel Guido</t>
  </si>
  <si>
    <t xml:space="preserve">Van Bergen Louis</t>
  </si>
  <si>
    <t xml:space="preserve">Hendrickx Wim</t>
  </si>
  <si>
    <t xml:space="preserve">Leenaerts Jos</t>
  </si>
  <si>
    <t xml:space="preserve">Geets Eddy</t>
  </si>
  <si>
    <t xml:space="preserve">Gommers Nicole</t>
  </si>
  <si>
    <t xml:space="preserve">Martens Robert</t>
  </si>
  <si>
    <t xml:space="preserve">Brosens Glenn</t>
  </si>
  <si>
    <t xml:space="preserve">Hoet Jan</t>
  </si>
  <si>
    <t xml:space="preserve">Pinxteren Tom</t>
  </si>
  <si>
    <t xml:space="preserve">van den Maagdenberg Wim</t>
  </si>
  <si>
    <t xml:space="preserve">Aerts Herman</t>
  </si>
  <si>
    <t xml:space="preserve">Van Laer Ludo</t>
  </si>
  <si>
    <t xml:space="preserve">Van Dijck Hanne</t>
  </si>
  <si>
    <t xml:space="preserve">Hendrickx Jozef</t>
  </si>
  <si>
    <t xml:space="preserve">Snoeijs Jozef</t>
  </si>
  <si>
    <t xml:space="preserve">Brosens Koen</t>
  </si>
  <si>
    <t xml:space="preserve">Vermeiren Claudia</t>
  </si>
  <si>
    <t xml:space="preserve">Palmans Warre</t>
  </si>
  <si>
    <t xml:space="preserve">Bedrag:</t>
  </si>
  <si>
    <t xml:space="preserve">Totaal bedrag:</t>
  </si>
  <si>
    <t xml:space="preserve">Markeer je gilde voor het printen</t>
  </si>
  <si>
    <t xml:space="preserve">Uitslag per gilde</t>
  </si>
  <si>
    <t xml:space="preserve">Wortel</t>
  </si>
  <si>
    <t xml:space="preserve">Loenhout</t>
  </si>
  <si>
    <t xml:space="preserve">Sprundel</t>
  </si>
  <si>
    <t xml:space="preserve">Meer</t>
  </si>
  <si>
    <t xml:space="preserve">Minderhout</t>
  </si>
  <si>
    <t xml:space="preserve">Hoogstraten</t>
  </si>
  <si>
    <t xml:space="preserve">Castelré</t>
  </si>
  <si>
    <t xml:space="preserve">Meerle</t>
  </si>
  <si>
    <t xml:space="preserve">Cat.</t>
  </si>
  <si>
    <t xml:space="preserve">Aantal</t>
  </si>
  <si>
    <t xml:space="preserve">Inleg</t>
  </si>
  <si>
    <t xml:space="preserve">Prijzengeld</t>
  </si>
  <si>
    <t xml:space="preserve">Uitgekeerd</t>
  </si>
  <si>
    <t xml:space="preserve">Ere</t>
  </si>
  <si>
    <t xml:space="preserve">Totaal</t>
  </si>
  <si>
    <t xml:space="preserve">Het bedrag voor de inrichtende Gilde bedraagt : 0,5€ x 42 = 21€</t>
  </si>
  <si>
    <t xml:space="preserve">Het bedrag over te maken aan Verbond bedraagt: 4,5€ x 42 = 189€</t>
  </si>
  <si>
    <t xml:space="preserve">rekening IBAN: BE42 9730 1840 2954 op naam van de 'Koninklijk  Verbond van Sint-Jorisgilden vzw'</t>
  </si>
  <si>
    <t xml:space="preserve">(Rijsbergen)</t>
  </si>
  <si>
    <t xml:space="preserve">(Vrij)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</si>
</sst>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6"/>
      <color theme="1"/>
      <name val="Times New Roman"/>
      <family val="1"/>
      <charset val="1"/>
    </font>
    <font>
      <b val="true"/>
      <sz val="12"/>
      <color rgb="FF0000FF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8"/>
      <color rgb="FF000000"/>
      <name val="Segoe UI"/>
      <family val="0"/>
      <charset val="1"/>
    </font>
    <font>
      <b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15"/>
        <bgColor rgb="FFC0C0C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1325520</xdr:colOff>
      <xdr:row>10</xdr:row>
      <xdr:rowOff>103680</xdr:rowOff>
    </xdr:to>
    <xdr:pic>
      <xdr:nvPicPr>
        <xdr:cNvPr id="0" name="Afbeelding 1" descr=""/>
        <xdr:cNvPicPr/>
      </xdr:nvPicPr>
      <xdr:blipFill>
        <a:blip r:embed="rId1"/>
        <a:stretch/>
      </xdr:blipFill>
      <xdr:spPr>
        <a:xfrm>
          <a:off x="506880" y="190440"/>
          <a:ext cx="1778760" cy="2057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4</xdr:col>
      <xdr:colOff>230400</xdr:colOff>
      <xdr:row>10</xdr:row>
      <xdr:rowOff>103680</xdr:rowOff>
    </xdr:to>
    <xdr:pic>
      <xdr:nvPicPr>
        <xdr:cNvPr id="1" name="Afbeelding 1" descr=""/>
        <xdr:cNvPicPr/>
      </xdr:nvPicPr>
      <xdr:blipFill>
        <a:blip r:embed="rId1"/>
        <a:stretch/>
      </xdr:blipFill>
      <xdr:spPr>
        <a:xfrm>
          <a:off x="453240" y="190440"/>
          <a:ext cx="1990800" cy="205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</xdr:col>
      <xdr:colOff>0</xdr:colOff>
      <xdr:row>13</xdr:row>
      <xdr:rowOff>75600</xdr:rowOff>
    </xdr:from>
    <xdr:to>
      <xdr:col>30</xdr:col>
      <xdr:colOff>103320</xdr:colOff>
      <xdr:row>33</xdr:row>
      <xdr:rowOff>227160</xdr:rowOff>
    </xdr:to>
    <xdr:pic>
      <xdr:nvPicPr>
        <xdr:cNvPr id="2" name="Afbeelding 24" descr=""/>
        <xdr:cNvPicPr/>
      </xdr:nvPicPr>
      <xdr:blipFill>
        <a:blip r:embed="rId2"/>
        <a:stretch/>
      </xdr:blipFill>
      <xdr:spPr>
        <a:xfrm>
          <a:off x="9934560" y="2847960"/>
          <a:ext cx="8891280" cy="510444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148320</xdr:colOff>
          <xdr:row>1</xdr:row>
          <xdr:rowOff>19080</xdr:rowOff>
        </xdr:from>
        <xdr:to>
          <xdr:col>18</xdr:col>
          <xdr:colOff>273960</xdr:colOff>
          <xdr:row>2</xdr:row>
          <xdr:rowOff>27360</xdr:rowOff>
        </xdr:to>
        <xdr:sp>
          <xdr:nvSpPr>
            <xdr:cNvPr id="0" name="Castelré" descr="Castelré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Castelré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Hoogstraten" descr="Hoogstrat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Hoogstraten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oenhout" descr="Loenhou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Loenhout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Meer" descr="Mee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Meer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Meerle" descr="Meer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Meerle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Minderhout" descr="Minderhou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Minderhout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Rijsbergen" descr="Rijsberg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Rijsbergen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Sprundel" descr="Sprund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Sprundel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Wortel" descr="Wort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Wortel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Niet_markeren" descr="Niet marker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Niet markeren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Kantoorth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V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59375" defaultRowHeight="15" zeroHeight="false" outlineLevelRow="0" outlineLevelCol="0"/>
  <cols>
    <col collapsed="false" customWidth="true" hidden="false" outlineLevel="0" max="1" min="1" style="0" width="1.66"/>
    <col collapsed="false" customWidth="true" hidden="false" outlineLevel="0" max="2" min="2" style="0" width="4.67"/>
    <col collapsed="false" customWidth="true" hidden="false" outlineLevel="0" max="3" min="3" style="0" width="5.66"/>
    <col collapsed="false" customWidth="true" hidden="false" outlineLevel="0" max="4" min="4" style="0" width="30.67"/>
    <col collapsed="false" customWidth="true" hidden="false" outlineLevel="0" max="5" min="5" style="0" width="5.66"/>
    <col collapsed="false" customWidth="true" hidden="false" outlineLevel="0" max="6" min="6" style="0" width="6.67"/>
    <col collapsed="false" customWidth="true" hidden="false" outlineLevel="0" max="7" min="7" style="0" width="1.66"/>
    <col collapsed="false" customWidth="true" hidden="false" outlineLevel="0" max="8" min="8" style="0" width="4.67"/>
    <col collapsed="false" customWidth="true" hidden="false" outlineLevel="0" max="9" min="9" style="0" width="5.66"/>
    <col collapsed="false" customWidth="true" hidden="false" outlineLevel="0" max="10" min="10" style="0" width="30.67"/>
    <col collapsed="false" customWidth="true" hidden="false" outlineLevel="0" max="11" min="11" style="0" width="5.66"/>
    <col collapsed="false" customWidth="true" hidden="false" outlineLevel="0" max="12" min="12" style="0" width="6.67"/>
    <col collapsed="false" customWidth="true" hidden="true" outlineLevel="0" max="22" min="20" style="0" width="10.16"/>
  </cols>
  <sheetData>
    <row r="2" customFormat="false" ht="17.35" hidden="false" customHeight="false" outlineLevel="0" collapsed="false">
      <c r="F2" s="1" t="s">
        <v>0</v>
      </c>
      <c r="G2" s="1"/>
      <c r="H2" s="1"/>
      <c r="I2" s="1"/>
      <c r="J2" s="1"/>
      <c r="K2" s="1"/>
      <c r="L2" s="1"/>
      <c r="U2" s="2" t="n">
        <f aca="false">'Uitslag per Gilde'!$U$2</f>
        <v>300</v>
      </c>
      <c r="V2" s="2" t="n">
        <f aca="false">'Uitslag per Gilde'!$V$2</f>
        <v>399</v>
      </c>
    </row>
    <row r="3" customFormat="false" ht="17.35" hidden="false" customHeight="false" outlineLevel="0" collapsed="false">
      <c r="F3" s="1"/>
      <c r="G3" s="1"/>
      <c r="H3" s="1"/>
      <c r="I3" s="1"/>
      <c r="J3" s="1"/>
      <c r="K3" s="1"/>
      <c r="L3" s="1"/>
    </row>
    <row r="4" customFormat="false" ht="17.35" hidden="false" customHeight="false" outlineLevel="0" collapsed="false">
      <c r="F4" s="1" t="s">
        <v>1</v>
      </c>
      <c r="G4" s="1"/>
      <c r="H4" s="1"/>
      <c r="I4" s="1"/>
      <c r="J4" s="1"/>
      <c r="K4" s="1"/>
      <c r="L4" s="1"/>
    </row>
    <row r="5" customFormat="false" ht="17.35" hidden="false" customHeight="false" outlineLevel="0" collapsed="false">
      <c r="F5" s="1"/>
      <c r="G5" s="1"/>
      <c r="H5" s="1"/>
      <c r="I5" s="1"/>
      <c r="J5" s="1"/>
      <c r="K5" s="1"/>
      <c r="L5" s="1"/>
    </row>
    <row r="6" customFormat="false" ht="17.35" hidden="false" customHeight="false" outlineLevel="0" collapsed="false">
      <c r="F6" s="1" t="s">
        <v>2</v>
      </c>
      <c r="G6" s="1"/>
      <c r="H6" s="1"/>
      <c r="I6" s="1"/>
      <c r="J6" s="1"/>
      <c r="K6" s="1"/>
      <c r="L6" s="1"/>
    </row>
    <row r="7" customFormat="false" ht="17.35" hidden="false" customHeight="false" outlineLevel="0" collapsed="false">
      <c r="F7" s="1"/>
      <c r="G7" s="1"/>
      <c r="H7" s="1"/>
      <c r="I7" s="1"/>
      <c r="J7" s="1"/>
      <c r="K7" s="1"/>
      <c r="L7" s="1"/>
    </row>
    <row r="8" customFormat="false" ht="17.35" hidden="false" customHeight="false" outlineLevel="0" collapsed="false">
      <c r="F8" s="1" t="s">
        <v>3</v>
      </c>
      <c r="G8" s="1"/>
      <c r="H8" s="1"/>
      <c r="I8" s="1"/>
      <c r="J8" s="1"/>
      <c r="K8" s="1"/>
      <c r="L8" s="1"/>
    </row>
    <row r="9" customFormat="false" ht="17.35" hidden="false" customHeight="false" outlineLevel="0" collapsed="false">
      <c r="F9" s="1"/>
      <c r="G9" s="1"/>
      <c r="H9" s="1"/>
      <c r="I9" s="1"/>
      <c r="J9" s="1"/>
      <c r="K9" s="1"/>
      <c r="L9" s="1"/>
    </row>
    <row r="10" customFormat="false" ht="15" hidden="false" customHeight="false" outlineLevel="0" collapsed="false">
      <c r="N10" s="0" t="s">
        <v>4</v>
      </c>
    </row>
    <row r="11" customFormat="false" ht="15" hidden="false" customHeight="false" outlineLevel="0" collapsed="false">
      <c r="N11" s="0" t="s">
        <v>5</v>
      </c>
    </row>
    <row r="12" customFormat="false" ht="15" hidden="false" customHeight="false" outlineLevel="0" collapsed="false">
      <c r="N12" s="0" t="s">
        <v>6</v>
      </c>
    </row>
    <row r="13" customFormat="false" ht="15" hidden="false" customHeight="false" outlineLevel="0" collapsed="false">
      <c r="B13" s="3"/>
      <c r="C13" s="4" t="s">
        <v>7</v>
      </c>
      <c r="D13" s="5" t="s">
        <v>8</v>
      </c>
      <c r="E13" s="4" t="s">
        <v>9</v>
      </c>
      <c r="F13" s="6" t="s">
        <v>10</v>
      </c>
      <c r="G13" s="7"/>
      <c r="H13" s="3"/>
      <c r="I13" s="4" t="s">
        <v>7</v>
      </c>
      <c r="J13" s="5" t="s">
        <v>8</v>
      </c>
      <c r="K13" s="4" t="s">
        <v>9</v>
      </c>
      <c r="L13" s="6" t="s">
        <v>10</v>
      </c>
    </row>
    <row r="14" customFormat="false" ht="19.5" hidden="false" customHeight="true" outlineLevel="0" collapsed="false">
      <c r="B14" s="8" t="n">
        <v>1</v>
      </c>
      <c r="C14" s="9" t="n">
        <v>809</v>
      </c>
      <c r="D14" s="10" t="s">
        <v>11</v>
      </c>
      <c r="E14" s="9" t="n">
        <v>99</v>
      </c>
      <c r="F14" s="11" t="n">
        <v>7.8</v>
      </c>
      <c r="G14" s="1"/>
      <c r="H14" s="8" t="n">
        <v>22</v>
      </c>
      <c r="I14" s="9" t="n">
        <v>481</v>
      </c>
      <c r="J14" s="10" t="s">
        <v>12</v>
      </c>
      <c r="K14" s="9" t="n">
        <v>95</v>
      </c>
      <c r="L14" s="11" t="n">
        <v>3.2</v>
      </c>
    </row>
    <row r="15" customFormat="false" ht="19.5" hidden="false" customHeight="true" outlineLevel="0" collapsed="false">
      <c r="B15" s="12" t="n">
        <v>2</v>
      </c>
      <c r="C15" s="13" t="n">
        <v>376</v>
      </c>
      <c r="D15" s="14" t="s">
        <v>13</v>
      </c>
      <c r="E15" s="13" t="n">
        <v>98</v>
      </c>
      <c r="F15" s="15" t="n">
        <v>6.2</v>
      </c>
      <c r="G15" s="1"/>
      <c r="H15" s="12" t="n">
        <v>23</v>
      </c>
      <c r="I15" s="13" t="n">
        <v>375</v>
      </c>
      <c r="J15" s="14" t="s">
        <v>14</v>
      </c>
      <c r="K15" s="13" t="n">
        <v>95</v>
      </c>
      <c r="L15" s="15" t="n">
        <v>3.2</v>
      </c>
    </row>
    <row r="16" customFormat="false" ht="19.5" hidden="false" customHeight="true" outlineLevel="0" collapsed="false">
      <c r="B16" s="12" t="n">
        <v>3</v>
      </c>
      <c r="C16" s="13" t="n">
        <v>923</v>
      </c>
      <c r="D16" s="14" t="s">
        <v>15</v>
      </c>
      <c r="E16" s="13" t="n">
        <v>98</v>
      </c>
      <c r="F16" s="15" t="n">
        <v>6.2</v>
      </c>
      <c r="G16" s="1"/>
      <c r="H16" s="12" t="n">
        <v>24</v>
      </c>
      <c r="I16" s="13" t="n">
        <v>808</v>
      </c>
      <c r="J16" s="14" t="s">
        <v>16</v>
      </c>
      <c r="K16" s="13" t="n">
        <v>95</v>
      </c>
      <c r="L16" s="15" t="n">
        <v>3.2</v>
      </c>
    </row>
    <row r="17" customFormat="false" ht="19.5" hidden="false" customHeight="true" outlineLevel="0" collapsed="false">
      <c r="B17" s="12" t="n">
        <v>4</v>
      </c>
      <c r="C17" s="13" t="n">
        <v>830</v>
      </c>
      <c r="D17" s="14" t="s">
        <v>17</v>
      </c>
      <c r="E17" s="13" t="n">
        <v>98</v>
      </c>
      <c r="F17" s="15" t="n">
        <v>6.2</v>
      </c>
      <c r="G17" s="1"/>
      <c r="H17" s="12" t="n">
        <v>25</v>
      </c>
      <c r="I17" s="13" t="n">
        <v>981</v>
      </c>
      <c r="J17" s="14" t="s">
        <v>18</v>
      </c>
      <c r="K17" s="13" t="n">
        <v>95</v>
      </c>
      <c r="L17" s="15" t="n">
        <v>3.2</v>
      </c>
    </row>
    <row r="18" customFormat="false" ht="19.5" hidden="false" customHeight="true" outlineLevel="0" collapsed="false">
      <c r="B18" s="12" t="n">
        <v>5</v>
      </c>
      <c r="C18" s="13" t="n">
        <v>451</v>
      </c>
      <c r="D18" s="14" t="s">
        <v>19</v>
      </c>
      <c r="E18" s="13" t="n">
        <v>97</v>
      </c>
      <c r="F18" s="15" t="n">
        <v>4.9</v>
      </c>
      <c r="G18" s="1"/>
      <c r="H18" s="12" t="n">
        <v>26</v>
      </c>
      <c r="I18" s="13" t="n">
        <v>924</v>
      </c>
      <c r="J18" s="14" t="s">
        <v>20</v>
      </c>
      <c r="K18" s="13" t="n">
        <v>95</v>
      </c>
      <c r="L18" s="15" t="n">
        <v>3.2</v>
      </c>
    </row>
    <row r="19" customFormat="false" ht="19.5" hidden="false" customHeight="true" outlineLevel="0" collapsed="false">
      <c r="B19" s="12" t="n">
        <v>6</v>
      </c>
      <c r="C19" s="13" t="n">
        <v>610</v>
      </c>
      <c r="D19" s="14" t="s">
        <v>21</v>
      </c>
      <c r="E19" s="13" t="n">
        <v>97</v>
      </c>
      <c r="F19" s="15" t="n">
        <v>4.9</v>
      </c>
      <c r="G19" s="1"/>
      <c r="H19" s="12" t="n">
        <v>27</v>
      </c>
      <c r="I19" s="13" t="n">
        <v>251</v>
      </c>
      <c r="J19" s="14" t="s">
        <v>22</v>
      </c>
      <c r="K19" s="13" t="n">
        <v>95</v>
      </c>
      <c r="L19" s="15" t="n">
        <v>3.2</v>
      </c>
    </row>
    <row r="20" customFormat="false" ht="19.5" hidden="false" customHeight="true" outlineLevel="0" collapsed="false">
      <c r="B20" s="12" t="n">
        <v>7</v>
      </c>
      <c r="C20" s="13" t="n">
        <v>204</v>
      </c>
      <c r="D20" s="14" t="s">
        <v>23</v>
      </c>
      <c r="E20" s="13" t="n">
        <v>97</v>
      </c>
      <c r="F20" s="15" t="n">
        <v>4.9</v>
      </c>
      <c r="G20" s="1"/>
      <c r="H20" s="12" t="n">
        <v>28</v>
      </c>
      <c r="I20" s="13" t="n">
        <v>977</v>
      </c>
      <c r="J20" s="14" t="s">
        <v>24</v>
      </c>
      <c r="K20" s="13" t="n">
        <v>94</v>
      </c>
      <c r="L20" s="15" t="n">
        <v>2.5</v>
      </c>
    </row>
    <row r="21" customFormat="false" ht="19.5" hidden="false" customHeight="true" outlineLevel="0" collapsed="false">
      <c r="B21" s="12" t="n">
        <v>8</v>
      </c>
      <c r="C21" s="13" t="n">
        <v>426</v>
      </c>
      <c r="D21" s="14" t="s">
        <v>25</v>
      </c>
      <c r="E21" s="13" t="n">
        <v>97</v>
      </c>
      <c r="F21" s="15" t="n">
        <v>4.9</v>
      </c>
      <c r="G21" s="1"/>
      <c r="H21" s="12" t="n">
        <v>29</v>
      </c>
      <c r="I21" s="13" t="n">
        <v>492</v>
      </c>
      <c r="J21" s="14" t="s">
        <v>26</v>
      </c>
      <c r="K21" s="13" t="n">
        <v>94</v>
      </c>
      <c r="L21" s="15" t="n">
        <v>2.5</v>
      </c>
    </row>
    <row r="22" customFormat="false" ht="19.5" hidden="false" customHeight="true" outlineLevel="0" collapsed="false">
      <c r="B22" s="12" t="n">
        <v>9</v>
      </c>
      <c r="C22" s="13" t="n">
        <v>641</v>
      </c>
      <c r="D22" s="14" t="s">
        <v>27</v>
      </c>
      <c r="E22" s="13" t="n">
        <v>97</v>
      </c>
      <c r="F22" s="15" t="n">
        <v>4.9</v>
      </c>
      <c r="G22" s="1"/>
      <c r="H22" s="12" t="n">
        <v>30</v>
      </c>
      <c r="I22" s="13" t="n">
        <v>417</v>
      </c>
      <c r="J22" s="14" t="s">
        <v>28</v>
      </c>
      <c r="K22" s="13" t="n">
        <v>94</v>
      </c>
      <c r="L22" s="15" t="n">
        <v>2.5</v>
      </c>
    </row>
    <row r="23" customFormat="false" ht="19.5" hidden="false" customHeight="true" outlineLevel="0" collapsed="false">
      <c r="B23" s="12" t="n">
        <v>10</v>
      </c>
      <c r="C23" s="13" t="n">
        <v>930</v>
      </c>
      <c r="D23" s="14" t="s">
        <v>29</v>
      </c>
      <c r="E23" s="13" t="n">
        <v>97</v>
      </c>
      <c r="F23" s="15" t="n">
        <v>4.9</v>
      </c>
      <c r="G23" s="1"/>
      <c r="H23" s="12" t="n">
        <v>31</v>
      </c>
      <c r="I23" s="13" t="n">
        <v>372</v>
      </c>
      <c r="J23" s="14" t="s">
        <v>30</v>
      </c>
      <c r="K23" s="13" t="n">
        <v>94</v>
      </c>
      <c r="L23" s="15" t="n">
        <v>2.5</v>
      </c>
    </row>
    <row r="24" customFormat="false" ht="19.5" hidden="false" customHeight="true" outlineLevel="0" collapsed="false">
      <c r="B24" s="12" t="n">
        <v>11</v>
      </c>
      <c r="C24" s="13" t="n">
        <v>807</v>
      </c>
      <c r="D24" s="14" t="s">
        <v>31</v>
      </c>
      <c r="E24" s="13" t="n">
        <v>97</v>
      </c>
      <c r="F24" s="15" t="n">
        <v>4.9</v>
      </c>
      <c r="G24" s="1"/>
      <c r="H24" s="12" t="n">
        <v>32</v>
      </c>
      <c r="I24" s="13" t="n">
        <v>845</v>
      </c>
      <c r="J24" s="14" t="s">
        <v>32</v>
      </c>
      <c r="K24" s="13" t="n">
        <v>94</v>
      </c>
      <c r="L24" s="15" t="n">
        <v>2.5</v>
      </c>
    </row>
    <row r="25" customFormat="false" ht="19.5" hidden="false" customHeight="true" outlineLevel="0" collapsed="false">
      <c r="B25" s="12" t="n">
        <v>12</v>
      </c>
      <c r="C25" s="13" t="n">
        <v>200</v>
      </c>
      <c r="D25" s="14" t="s">
        <v>33</v>
      </c>
      <c r="E25" s="13" t="n">
        <v>96</v>
      </c>
      <c r="F25" s="15" t="n">
        <v>4</v>
      </c>
      <c r="G25" s="1"/>
      <c r="H25" s="12" t="n">
        <v>33</v>
      </c>
      <c r="I25" s="13" t="n">
        <v>152</v>
      </c>
      <c r="J25" s="14" t="s">
        <v>34</v>
      </c>
      <c r="K25" s="13" t="n">
        <v>94</v>
      </c>
      <c r="L25" s="15" t="n">
        <v>2.5</v>
      </c>
    </row>
    <row r="26" customFormat="false" ht="19.5" hidden="false" customHeight="true" outlineLevel="0" collapsed="false">
      <c r="B26" s="12" t="n">
        <v>13</v>
      </c>
      <c r="C26" s="13" t="n">
        <v>668</v>
      </c>
      <c r="D26" s="14" t="s">
        <v>35</v>
      </c>
      <c r="E26" s="13" t="n">
        <v>96</v>
      </c>
      <c r="F26" s="15" t="n">
        <v>4</v>
      </c>
      <c r="G26" s="1"/>
      <c r="H26" s="12" t="n">
        <v>34</v>
      </c>
      <c r="I26" s="13" t="n">
        <v>655</v>
      </c>
      <c r="J26" s="14" t="s">
        <v>36</v>
      </c>
      <c r="K26" s="13" t="n">
        <v>92</v>
      </c>
      <c r="L26" s="15" t="n">
        <v>2</v>
      </c>
    </row>
    <row r="27" customFormat="false" ht="19.5" hidden="false" customHeight="true" outlineLevel="0" collapsed="false">
      <c r="B27" s="12" t="n">
        <v>14</v>
      </c>
      <c r="C27" s="13" t="n">
        <v>154</v>
      </c>
      <c r="D27" s="14" t="s">
        <v>37</v>
      </c>
      <c r="E27" s="13" t="n">
        <v>96</v>
      </c>
      <c r="F27" s="15" t="n">
        <v>4</v>
      </c>
      <c r="G27" s="1"/>
      <c r="H27" s="12" t="n">
        <v>35</v>
      </c>
      <c r="I27" s="13" t="n">
        <v>107</v>
      </c>
      <c r="J27" s="14" t="s">
        <v>38</v>
      </c>
      <c r="K27" s="13" t="n">
        <v>92</v>
      </c>
      <c r="L27" s="15" t="n">
        <v>2</v>
      </c>
    </row>
    <row r="28" customFormat="false" ht="19.5" hidden="false" customHeight="true" outlineLevel="0" collapsed="false">
      <c r="B28" s="12" t="n">
        <v>15</v>
      </c>
      <c r="C28" s="13" t="n">
        <v>364</v>
      </c>
      <c r="D28" s="14" t="s">
        <v>39</v>
      </c>
      <c r="E28" s="13" t="n">
        <v>96</v>
      </c>
      <c r="F28" s="15" t="n">
        <v>4</v>
      </c>
      <c r="G28" s="1"/>
      <c r="H28" s="12" t="n">
        <v>36</v>
      </c>
      <c r="I28" s="13" t="n">
        <v>221</v>
      </c>
      <c r="J28" s="14" t="s">
        <v>40</v>
      </c>
      <c r="K28" s="13" t="n">
        <v>91</v>
      </c>
      <c r="L28" s="15" t="n">
        <v>1.6</v>
      </c>
    </row>
    <row r="29" customFormat="false" ht="19.5" hidden="false" customHeight="true" outlineLevel="0" collapsed="false">
      <c r="B29" s="12" t="n">
        <v>16</v>
      </c>
      <c r="C29" s="13" t="n">
        <v>470</v>
      </c>
      <c r="D29" s="14" t="s">
        <v>41</v>
      </c>
      <c r="E29" s="13" t="n">
        <v>96</v>
      </c>
      <c r="F29" s="15" t="n">
        <v>4</v>
      </c>
      <c r="G29" s="1"/>
      <c r="H29" s="12" t="n">
        <v>37</v>
      </c>
      <c r="I29" s="13" t="n">
        <v>111</v>
      </c>
      <c r="J29" s="14" t="s">
        <v>42</v>
      </c>
      <c r="K29" s="13" t="n">
        <v>91</v>
      </c>
      <c r="L29" s="15" t="n">
        <v>1.6</v>
      </c>
    </row>
    <row r="30" customFormat="false" ht="19.5" hidden="false" customHeight="true" outlineLevel="0" collapsed="false">
      <c r="B30" s="12" t="n">
        <v>17</v>
      </c>
      <c r="C30" s="13" t="n">
        <v>919</v>
      </c>
      <c r="D30" s="14" t="s">
        <v>43</v>
      </c>
      <c r="E30" s="13" t="n">
        <v>96</v>
      </c>
      <c r="F30" s="15" t="n">
        <v>4</v>
      </c>
      <c r="G30" s="1"/>
      <c r="H30" s="12" t="n">
        <v>38</v>
      </c>
      <c r="I30" s="13" t="n">
        <v>813</v>
      </c>
      <c r="J30" s="14" t="s">
        <v>44</v>
      </c>
      <c r="K30" s="13" t="n">
        <v>91</v>
      </c>
      <c r="L30" s="15" t="n">
        <v>1.6</v>
      </c>
    </row>
    <row r="31" customFormat="false" ht="19.5" hidden="false" customHeight="true" outlineLevel="0" collapsed="false">
      <c r="B31" s="12" t="n">
        <v>18</v>
      </c>
      <c r="C31" s="13" t="n">
        <v>661</v>
      </c>
      <c r="D31" s="14" t="s">
        <v>45</v>
      </c>
      <c r="E31" s="13" t="n">
        <v>96</v>
      </c>
      <c r="F31" s="15" t="n">
        <v>4</v>
      </c>
      <c r="G31" s="1"/>
      <c r="H31" s="12" t="n">
        <v>39</v>
      </c>
      <c r="I31" s="13" t="n">
        <v>237</v>
      </c>
      <c r="J31" s="14" t="s">
        <v>46</v>
      </c>
      <c r="K31" s="13" t="n">
        <v>90</v>
      </c>
      <c r="L31" s="15" t="n">
        <v>1.3</v>
      </c>
    </row>
    <row r="32" customFormat="false" ht="19.5" hidden="false" customHeight="true" outlineLevel="0" collapsed="false">
      <c r="B32" s="12" t="n">
        <v>19</v>
      </c>
      <c r="C32" s="13" t="n">
        <v>355</v>
      </c>
      <c r="D32" s="14" t="s">
        <v>47</v>
      </c>
      <c r="E32" s="13" t="n">
        <v>96</v>
      </c>
      <c r="F32" s="15" t="n">
        <v>4</v>
      </c>
      <c r="G32" s="1"/>
      <c r="H32" s="12" t="n">
        <v>40</v>
      </c>
      <c r="I32" s="13" t="n">
        <v>602</v>
      </c>
      <c r="J32" s="14" t="s">
        <v>48</v>
      </c>
      <c r="K32" s="13" t="n">
        <v>90</v>
      </c>
      <c r="L32" s="15" t="n">
        <v>1.3</v>
      </c>
    </row>
    <row r="33" customFormat="false" ht="19.5" hidden="false" customHeight="true" outlineLevel="0" collapsed="false">
      <c r="B33" s="12" t="n">
        <v>20</v>
      </c>
      <c r="C33" s="13" t="n">
        <v>101</v>
      </c>
      <c r="D33" s="14" t="s">
        <v>49</v>
      </c>
      <c r="E33" s="13" t="n">
        <v>95</v>
      </c>
      <c r="F33" s="15" t="n">
        <v>3.2</v>
      </c>
      <c r="G33" s="1"/>
      <c r="H33" s="12" t="n">
        <v>41</v>
      </c>
      <c r="I33" s="13" t="n">
        <v>103</v>
      </c>
      <c r="J33" s="14" t="s">
        <v>50</v>
      </c>
      <c r="K33" s="13" t="n">
        <v>90</v>
      </c>
      <c r="L33" s="15" t="n">
        <v>1.3</v>
      </c>
    </row>
    <row r="34" customFormat="false" ht="19.5" hidden="false" customHeight="true" outlineLevel="0" collapsed="false">
      <c r="B34" s="16" t="n">
        <v>21</v>
      </c>
      <c r="C34" s="17" t="n">
        <v>343</v>
      </c>
      <c r="D34" s="18" t="s">
        <v>51</v>
      </c>
      <c r="E34" s="17" t="n">
        <v>95</v>
      </c>
      <c r="F34" s="19" t="n">
        <v>3.2</v>
      </c>
      <c r="G34" s="1"/>
      <c r="H34" s="16" t="n">
        <v>42</v>
      </c>
      <c r="I34" s="17" t="n">
        <v>245</v>
      </c>
      <c r="J34" s="18" t="s">
        <v>52</v>
      </c>
      <c r="K34" s="17" t="n">
        <v>89</v>
      </c>
      <c r="L34" s="19" t="n">
        <v>1</v>
      </c>
    </row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>
      <c r="E37" s="20" t="s">
        <v>53</v>
      </c>
      <c r="F37" s="2" t="n">
        <f aca="false">SUM(F14:F34)</f>
        <v>99.1</v>
      </c>
      <c r="K37" s="20" t="s">
        <v>53</v>
      </c>
      <c r="L37" s="2" t="n">
        <f aca="false">SUM(L14:L34)</f>
        <v>47.9</v>
      </c>
    </row>
    <row r="38" customFormat="false" ht="19.5" hidden="false" customHeight="true" outlineLevel="0" collapsed="false">
      <c r="K38" s="20" t="s">
        <v>54</v>
      </c>
      <c r="L38" s="2" t="n">
        <f aca="false">F37+L37</f>
        <v>147</v>
      </c>
    </row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</sheetData>
  <printOptions headings="false" gridLines="false" gridLinesSet="true" horizontalCentered="false" verticalCentered="false"/>
  <pageMargins left="0.590277777777778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0E3F6D2-2417-4AD2-B2CB-5B7EACBB1855}">
            <xm:f>AND(($C14&gt;='Uitslag per Gilde'!$U$2),($C14&lt;='Uitslag per Gilde'!$V$2))</xm:f>
            <x14:dxf>
              <fill>
                <patternFill>
                  <bgColor rgb="FFFFFF99"/>
                </patternFill>
              </fill>
            </x14:dxf>
          </x14:cfRule>
          <xm:sqref>B14:F34</xm:sqref>
        </x14:conditionalFormatting>
        <x14:conditionalFormatting xmlns:xm="http://schemas.microsoft.com/office/excel/2006/main">
          <x14:cfRule type="expression" priority="3" id="{2A87D271-B0B9-4C51-8AD1-59E825467AF7}">
            <xm:f>AND(($I14&gt;='Uitslag per Gilde'!$U$2),($I14&lt;='Uitslag per Gilde'!$V$2))</xm:f>
            <x14:dxf>
              <fill>
                <patternFill>
                  <bgColor rgb="FFFFFF99"/>
                </patternFill>
              </fill>
            </x14:dxf>
          </x14:cfRule>
          <xm:sqref>H14:L34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V5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55" activeCellId="0" sqref="E55"/>
    </sheetView>
  </sheetViews>
  <sheetFormatPr defaultColWidth="8.8359375" defaultRowHeight="15" zeroHeight="false" outlineLevelRow="0" outlineLevelCol="0"/>
  <cols>
    <col collapsed="false" customWidth="true" hidden="false" outlineLevel="0" max="1" min="1" style="0" width="5.66"/>
    <col collapsed="false" customWidth="true" hidden="false" outlineLevel="0" max="2" min="2" style="0" width="8.67"/>
    <col collapsed="false" customWidth="true" hidden="false" outlineLevel="0" max="5" min="3" style="0" width="6.67"/>
    <col collapsed="false" customWidth="true" hidden="false" outlineLevel="0" max="7" min="6" style="0" width="11.67"/>
    <col collapsed="false" customWidth="true" hidden="false" outlineLevel="0" max="8" min="8" style="0" width="5.66"/>
    <col collapsed="false" customWidth="true" hidden="false" outlineLevel="0" max="9" min="9" style="0" width="8.67"/>
    <col collapsed="false" customWidth="true" hidden="false" outlineLevel="0" max="12" min="10" style="0" width="6.67"/>
    <col collapsed="false" customWidth="true" hidden="false" outlineLevel="0" max="14" min="13" style="0" width="11.67"/>
    <col collapsed="false" customWidth="true" hidden="false" outlineLevel="0" max="19" min="19" style="0" width="12.67"/>
    <col collapsed="false" customWidth="true" hidden="true" outlineLevel="0" max="22" min="20" style="0" width="9.17"/>
  </cols>
  <sheetData>
    <row r="1" customFormat="false" ht="15" hidden="false" customHeight="false" outlineLevel="0" collapsed="false">
      <c r="P1" s="0" t="s">
        <v>55</v>
      </c>
    </row>
    <row r="2" customFormat="false" ht="17.35" hidden="false" customHeight="false" outlineLevel="0" collapsed="false">
      <c r="H2" s="1" t="s">
        <v>0</v>
      </c>
      <c r="I2" s="1"/>
      <c r="J2" s="1"/>
      <c r="K2" s="1"/>
      <c r="L2" s="1"/>
      <c r="M2" s="1"/>
      <c r="N2" s="1"/>
      <c r="T2" s="0" t="n">
        <v>3</v>
      </c>
      <c r="U2" s="2" t="n">
        <f aca="false">T2*100</f>
        <v>300</v>
      </c>
      <c r="V2" s="2" t="n">
        <f aca="false">SUM(U2+99)</f>
        <v>399</v>
      </c>
    </row>
    <row r="3" customFormat="false" ht="17.35" hidden="false" customHeight="false" outlineLevel="0" collapsed="false">
      <c r="H3" s="1"/>
      <c r="I3" s="1"/>
      <c r="J3" s="1"/>
      <c r="K3" s="1"/>
      <c r="L3" s="1"/>
      <c r="M3" s="1"/>
      <c r="N3" s="1"/>
    </row>
    <row r="4" customFormat="false" ht="17.35" hidden="false" customHeight="false" outlineLevel="0" collapsed="false">
      <c r="H4" s="1" t="s">
        <v>1</v>
      </c>
      <c r="I4" s="1"/>
      <c r="J4" s="1"/>
      <c r="K4" s="1"/>
      <c r="L4" s="1"/>
      <c r="M4" s="1"/>
      <c r="N4" s="1"/>
    </row>
    <row r="5" customFormat="false" ht="17.35" hidden="false" customHeight="false" outlineLevel="0" collapsed="false">
      <c r="H5" s="1"/>
      <c r="I5" s="1"/>
      <c r="J5" s="1"/>
      <c r="K5" s="1"/>
      <c r="L5" s="1"/>
      <c r="M5" s="1"/>
      <c r="N5" s="1"/>
    </row>
    <row r="6" customFormat="false" ht="17.35" hidden="false" customHeight="false" outlineLevel="0" collapsed="false">
      <c r="H6" s="1" t="s">
        <v>2</v>
      </c>
      <c r="I6" s="1"/>
      <c r="J6" s="1"/>
      <c r="K6" s="1"/>
      <c r="L6" s="1"/>
      <c r="M6" s="1"/>
      <c r="N6" s="1"/>
    </row>
    <row r="7" customFormat="false" ht="17.35" hidden="false" customHeight="false" outlineLevel="0" collapsed="false">
      <c r="H7" s="1"/>
      <c r="I7" s="1"/>
      <c r="J7" s="1"/>
      <c r="K7" s="1"/>
      <c r="L7" s="1"/>
      <c r="M7" s="1"/>
      <c r="N7" s="1"/>
    </row>
    <row r="8" customFormat="false" ht="17.35" hidden="false" customHeight="false" outlineLevel="0" collapsed="false">
      <c r="H8" s="1" t="s">
        <v>56</v>
      </c>
      <c r="I8" s="1"/>
      <c r="J8" s="1"/>
      <c r="K8" s="1"/>
      <c r="L8" s="1"/>
      <c r="M8" s="1"/>
      <c r="N8" s="1"/>
    </row>
    <row r="9" customFormat="false" ht="17.35" hidden="false" customHeight="false" outlineLevel="0" collapsed="false">
      <c r="H9" s="1"/>
      <c r="I9" s="1"/>
      <c r="J9" s="1"/>
      <c r="K9" s="1"/>
      <c r="L9" s="1"/>
      <c r="M9" s="1"/>
      <c r="N9" s="1"/>
    </row>
    <row r="13" customFormat="false" ht="19.5" hidden="false" customHeight="true" outlineLevel="0" collapsed="false">
      <c r="B13" s="21" t="s">
        <v>57</v>
      </c>
      <c r="C13" s="22"/>
      <c r="D13" s="22"/>
      <c r="E13" s="22"/>
      <c r="F13" s="22"/>
      <c r="G13" s="23" t="n">
        <v>575</v>
      </c>
      <c r="H13" s="24"/>
      <c r="I13" s="21" t="s">
        <v>58</v>
      </c>
      <c r="J13" s="22"/>
      <c r="K13" s="22"/>
      <c r="L13" s="22"/>
      <c r="M13" s="22"/>
      <c r="N13" s="23" t="n">
        <v>574</v>
      </c>
    </row>
    <row r="14" customFormat="false" ht="19.5" hidden="false" customHeight="true" outlineLevel="0" collapsed="false">
      <c r="B14" s="25" t="n">
        <v>923</v>
      </c>
      <c r="C14" s="26" t="s">
        <v>15</v>
      </c>
      <c r="D14" s="26"/>
      <c r="E14" s="26"/>
      <c r="F14" s="26"/>
      <c r="G14" s="27" t="n">
        <v>98</v>
      </c>
      <c r="H14" s="24"/>
      <c r="I14" s="25" t="n">
        <v>376</v>
      </c>
      <c r="J14" s="26" t="s">
        <v>13</v>
      </c>
      <c r="K14" s="26"/>
      <c r="L14" s="26"/>
      <c r="M14" s="26"/>
      <c r="N14" s="27" t="n">
        <v>98</v>
      </c>
    </row>
    <row r="15" customFormat="false" ht="19.5" hidden="false" customHeight="true" outlineLevel="0" collapsed="false">
      <c r="B15" s="28" t="n">
        <v>930</v>
      </c>
      <c r="C15" s="29" t="s">
        <v>29</v>
      </c>
      <c r="D15" s="29"/>
      <c r="E15" s="29"/>
      <c r="F15" s="29"/>
      <c r="G15" s="30" t="n">
        <v>97</v>
      </c>
      <c r="H15" s="24"/>
      <c r="I15" s="28" t="n">
        <v>364</v>
      </c>
      <c r="J15" s="29" t="s">
        <v>39</v>
      </c>
      <c r="K15" s="29"/>
      <c r="L15" s="29"/>
      <c r="M15" s="29"/>
      <c r="N15" s="30" t="n">
        <v>96</v>
      </c>
    </row>
    <row r="16" customFormat="false" ht="19.5" hidden="false" customHeight="true" outlineLevel="0" collapsed="false">
      <c r="B16" s="28" t="n">
        <v>919</v>
      </c>
      <c r="C16" s="29" t="s">
        <v>43</v>
      </c>
      <c r="D16" s="29"/>
      <c r="E16" s="29"/>
      <c r="F16" s="29"/>
      <c r="G16" s="30" t="n">
        <v>96</v>
      </c>
      <c r="H16" s="24"/>
      <c r="I16" s="28" t="n">
        <v>355</v>
      </c>
      <c r="J16" s="29" t="s">
        <v>47</v>
      </c>
      <c r="K16" s="29"/>
      <c r="L16" s="29"/>
      <c r="M16" s="29"/>
      <c r="N16" s="30" t="n">
        <v>96</v>
      </c>
    </row>
    <row r="17" customFormat="false" ht="19.5" hidden="false" customHeight="true" outlineLevel="0" collapsed="false">
      <c r="B17" s="28" t="n">
        <v>981</v>
      </c>
      <c r="C17" s="29" t="s">
        <v>18</v>
      </c>
      <c r="D17" s="29"/>
      <c r="E17" s="29"/>
      <c r="F17" s="29"/>
      <c r="G17" s="30" t="n">
        <v>95</v>
      </c>
      <c r="H17" s="24"/>
      <c r="I17" s="28" t="n">
        <v>343</v>
      </c>
      <c r="J17" s="29" t="s">
        <v>51</v>
      </c>
      <c r="K17" s="29"/>
      <c r="L17" s="29"/>
      <c r="M17" s="29"/>
      <c r="N17" s="30" t="n">
        <v>95</v>
      </c>
    </row>
    <row r="18" customFormat="false" ht="19.5" hidden="false" customHeight="true" outlineLevel="0" collapsed="false">
      <c r="B18" s="28" t="n">
        <v>924</v>
      </c>
      <c r="C18" s="29" t="s">
        <v>20</v>
      </c>
      <c r="D18" s="29"/>
      <c r="E18" s="29"/>
      <c r="F18" s="29"/>
      <c r="G18" s="30" t="n">
        <v>95</v>
      </c>
      <c r="H18" s="24"/>
      <c r="I18" s="28" t="n">
        <v>375</v>
      </c>
      <c r="J18" s="29" t="s">
        <v>14</v>
      </c>
      <c r="K18" s="29"/>
      <c r="L18" s="29"/>
      <c r="M18" s="29"/>
      <c r="N18" s="30" t="n">
        <v>95</v>
      </c>
    </row>
    <row r="19" customFormat="false" ht="19.5" hidden="false" customHeight="true" outlineLevel="0" collapsed="false">
      <c r="B19" s="31" t="n">
        <v>977</v>
      </c>
      <c r="C19" s="32" t="s">
        <v>24</v>
      </c>
      <c r="D19" s="32"/>
      <c r="E19" s="32"/>
      <c r="F19" s="32"/>
      <c r="G19" s="33" t="n">
        <v>94</v>
      </c>
      <c r="H19" s="24"/>
      <c r="I19" s="31" t="n">
        <v>372</v>
      </c>
      <c r="J19" s="32" t="s">
        <v>30</v>
      </c>
      <c r="K19" s="32"/>
      <c r="L19" s="32"/>
      <c r="M19" s="32"/>
      <c r="N19" s="33" t="n">
        <v>94</v>
      </c>
    </row>
    <row r="20" customFormat="false" ht="19.5" hidden="false" customHeight="true" outlineLevel="0" collapsed="false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customFormat="false" ht="19.5" hidden="false" customHeight="true" outlineLevel="0" collapsed="false">
      <c r="B21" s="21" t="s">
        <v>59</v>
      </c>
      <c r="C21" s="22"/>
      <c r="D21" s="22"/>
      <c r="E21" s="22"/>
      <c r="F21" s="22"/>
      <c r="G21" s="23" t="n">
        <v>574</v>
      </c>
      <c r="H21" s="24"/>
      <c r="I21" s="21" t="s">
        <v>60</v>
      </c>
      <c r="J21" s="22"/>
      <c r="K21" s="22"/>
      <c r="L21" s="22"/>
      <c r="M21" s="22"/>
      <c r="N21" s="23" t="n">
        <v>573</v>
      </c>
    </row>
    <row r="22" customFormat="false" ht="19.5" hidden="false" customHeight="true" outlineLevel="0" collapsed="false">
      <c r="B22" s="25" t="n">
        <v>809</v>
      </c>
      <c r="C22" s="26" t="s">
        <v>11</v>
      </c>
      <c r="D22" s="26"/>
      <c r="E22" s="26"/>
      <c r="F22" s="26"/>
      <c r="G22" s="27" t="n">
        <v>99</v>
      </c>
      <c r="H22" s="24"/>
      <c r="I22" s="25" t="n">
        <v>451</v>
      </c>
      <c r="J22" s="26" t="s">
        <v>19</v>
      </c>
      <c r="K22" s="26"/>
      <c r="L22" s="26"/>
      <c r="M22" s="26"/>
      <c r="N22" s="27" t="n">
        <v>97</v>
      </c>
    </row>
    <row r="23" customFormat="false" ht="19.5" hidden="false" customHeight="true" outlineLevel="0" collapsed="false">
      <c r="B23" s="28" t="n">
        <v>830</v>
      </c>
      <c r="C23" s="29" t="s">
        <v>17</v>
      </c>
      <c r="D23" s="29"/>
      <c r="E23" s="29"/>
      <c r="F23" s="29"/>
      <c r="G23" s="30" t="n">
        <v>98</v>
      </c>
      <c r="H23" s="24"/>
      <c r="I23" s="28" t="n">
        <v>426</v>
      </c>
      <c r="J23" s="29" t="s">
        <v>25</v>
      </c>
      <c r="K23" s="29"/>
      <c r="L23" s="29"/>
      <c r="M23" s="29"/>
      <c r="N23" s="30" t="n">
        <v>97</v>
      </c>
    </row>
    <row r="24" customFormat="false" ht="19.5" hidden="false" customHeight="true" outlineLevel="0" collapsed="false">
      <c r="B24" s="28" t="n">
        <v>807</v>
      </c>
      <c r="C24" s="29" t="s">
        <v>31</v>
      </c>
      <c r="D24" s="29"/>
      <c r="E24" s="29"/>
      <c r="F24" s="29"/>
      <c r="G24" s="30" t="n">
        <v>97</v>
      </c>
      <c r="H24" s="24"/>
      <c r="I24" s="28" t="n">
        <v>470</v>
      </c>
      <c r="J24" s="29" t="s">
        <v>41</v>
      </c>
      <c r="K24" s="29"/>
      <c r="L24" s="29"/>
      <c r="M24" s="29"/>
      <c r="N24" s="30" t="n">
        <v>96</v>
      </c>
    </row>
    <row r="25" customFormat="false" ht="19.5" hidden="false" customHeight="true" outlineLevel="0" collapsed="false">
      <c r="B25" s="28" t="n">
        <v>808</v>
      </c>
      <c r="C25" s="29" t="s">
        <v>16</v>
      </c>
      <c r="D25" s="29"/>
      <c r="E25" s="29"/>
      <c r="F25" s="29"/>
      <c r="G25" s="30" t="n">
        <v>95</v>
      </c>
      <c r="H25" s="24"/>
      <c r="I25" s="28" t="n">
        <v>481</v>
      </c>
      <c r="J25" s="29" t="s">
        <v>12</v>
      </c>
      <c r="K25" s="29"/>
      <c r="L25" s="29"/>
      <c r="M25" s="29"/>
      <c r="N25" s="30" t="n">
        <v>95</v>
      </c>
    </row>
    <row r="26" customFormat="false" ht="19.5" hidden="false" customHeight="true" outlineLevel="0" collapsed="false">
      <c r="B26" s="28" t="n">
        <v>845</v>
      </c>
      <c r="C26" s="29" t="s">
        <v>32</v>
      </c>
      <c r="D26" s="29"/>
      <c r="E26" s="29"/>
      <c r="F26" s="29"/>
      <c r="G26" s="30" t="n">
        <v>94</v>
      </c>
      <c r="H26" s="24"/>
      <c r="I26" s="28" t="n">
        <v>492</v>
      </c>
      <c r="J26" s="29" t="s">
        <v>26</v>
      </c>
      <c r="K26" s="29"/>
      <c r="L26" s="29"/>
      <c r="M26" s="29"/>
      <c r="N26" s="30" t="n">
        <v>94</v>
      </c>
    </row>
    <row r="27" customFormat="false" ht="19.5" hidden="false" customHeight="true" outlineLevel="0" collapsed="false">
      <c r="B27" s="31" t="n">
        <v>813</v>
      </c>
      <c r="C27" s="32" t="s">
        <v>44</v>
      </c>
      <c r="D27" s="32"/>
      <c r="E27" s="32"/>
      <c r="F27" s="32"/>
      <c r="G27" s="33" t="n">
        <v>91</v>
      </c>
      <c r="H27" s="24"/>
      <c r="I27" s="31" t="n">
        <v>417</v>
      </c>
      <c r="J27" s="32" t="s">
        <v>28</v>
      </c>
      <c r="K27" s="32"/>
      <c r="L27" s="32"/>
      <c r="M27" s="32"/>
      <c r="N27" s="33" t="n">
        <v>94</v>
      </c>
    </row>
    <row r="28" customFormat="false" ht="19.5" hidden="false" customHeight="true" outlineLevel="0" collapsed="false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customFormat="false" ht="19.5" hidden="false" customHeight="true" outlineLevel="0" collapsed="false">
      <c r="B29" s="21" t="s">
        <v>61</v>
      </c>
      <c r="C29" s="22"/>
      <c r="D29" s="22"/>
      <c r="E29" s="22"/>
      <c r="F29" s="22"/>
      <c r="G29" s="23" t="n">
        <v>568</v>
      </c>
      <c r="H29" s="24"/>
      <c r="I29" s="21" t="s">
        <v>62</v>
      </c>
      <c r="J29" s="22"/>
      <c r="K29" s="22"/>
      <c r="L29" s="22"/>
      <c r="M29" s="22"/>
      <c r="N29" s="23" t="n">
        <v>558</v>
      </c>
    </row>
    <row r="30" customFormat="false" ht="19.5" hidden="false" customHeight="true" outlineLevel="0" collapsed="false">
      <c r="B30" s="25" t="n">
        <v>610</v>
      </c>
      <c r="C30" s="26" t="s">
        <v>21</v>
      </c>
      <c r="D30" s="26"/>
      <c r="E30" s="26"/>
      <c r="F30" s="26"/>
      <c r="G30" s="27" t="n">
        <v>97</v>
      </c>
      <c r="H30" s="34"/>
      <c r="I30" s="25" t="n">
        <v>204</v>
      </c>
      <c r="J30" s="26" t="s">
        <v>23</v>
      </c>
      <c r="K30" s="26"/>
      <c r="L30" s="26"/>
      <c r="M30" s="26"/>
      <c r="N30" s="27" t="n">
        <v>97</v>
      </c>
    </row>
    <row r="31" customFormat="false" ht="19.5" hidden="false" customHeight="true" outlineLevel="0" collapsed="false">
      <c r="B31" s="28" t="n">
        <v>641</v>
      </c>
      <c r="C31" s="29" t="s">
        <v>27</v>
      </c>
      <c r="D31" s="29"/>
      <c r="E31" s="29"/>
      <c r="F31" s="29"/>
      <c r="G31" s="30" t="n">
        <v>97</v>
      </c>
      <c r="H31" s="34"/>
      <c r="I31" s="28" t="n">
        <v>200</v>
      </c>
      <c r="J31" s="29" t="s">
        <v>33</v>
      </c>
      <c r="K31" s="29"/>
      <c r="L31" s="29"/>
      <c r="M31" s="29"/>
      <c r="N31" s="30" t="n">
        <v>96</v>
      </c>
    </row>
    <row r="32" customFormat="false" ht="19.5" hidden="false" customHeight="true" outlineLevel="0" collapsed="false">
      <c r="B32" s="28" t="n">
        <v>668</v>
      </c>
      <c r="C32" s="29" t="s">
        <v>35</v>
      </c>
      <c r="D32" s="29"/>
      <c r="E32" s="29"/>
      <c r="F32" s="29"/>
      <c r="G32" s="30" t="n">
        <v>96</v>
      </c>
      <c r="H32" s="34"/>
      <c r="I32" s="28" t="n">
        <v>251</v>
      </c>
      <c r="J32" s="29" t="s">
        <v>22</v>
      </c>
      <c r="K32" s="29"/>
      <c r="L32" s="29"/>
      <c r="M32" s="29"/>
      <c r="N32" s="30" t="n">
        <v>95</v>
      </c>
    </row>
    <row r="33" customFormat="false" ht="19.5" hidden="false" customHeight="true" outlineLevel="0" collapsed="false">
      <c r="B33" s="28" t="n">
        <v>661</v>
      </c>
      <c r="C33" s="29" t="s">
        <v>45</v>
      </c>
      <c r="D33" s="29"/>
      <c r="E33" s="29"/>
      <c r="F33" s="29"/>
      <c r="G33" s="30" t="n">
        <v>96</v>
      </c>
      <c r="H33" s="34"/>
      <c r="I33" s="28" t="n">
        <v>221</v>
      </c>
      <c r="J33" s="29" t="s">
        <v>40</v>
      </c>
      <c r="K33" s="29"/>
      <c r="L33" s="29"/>
      <c r="M33" s="29"/>
      <c r="N33" s="30" t="n">
        <v>91</v>
      </c>
    </row>
    <row r="34" customFormat="false" ht="19.5" hidden="false" customHeight="true" outlineLevel="0" collapsed="false">
      <c r="B34" s="28" t="n">
        <v>655</v>
      </c>
      <c r="C34" s="29" t="s">
        <v>36</v>
      </c>
      <c r="D34" s="29"/>
      <c r="E34" s="29"/>
      <c r="F34" s="29"/>
      <c r="G34" s="30" t="n">
        <v>92</v>
      </c>
      <c r="H34" s="34"/>
      <c r="I34" s="28" t="n">
        <v>237</v>
      </c>
      <c r="J34" s="29" t="s">
        <v>46</v>
      </c>
      <c r="K34" s="29"/>
      <c r="L34" s="29"/>
      <c r="M34" s="29"/>
      <c r="N34" s="30" t="n">
        <v>90</v>
      </c>
    </row>
    <row r="35" customFormat="false" ht="19.5" hidden="false" customHeight="true" outlineLevel="0" collapsed="false">
      <c r="B35" s="31" t="n">
        <v>602</v>
      </c>
      <c r="C35" s="32" t="s">
        <v>48</v>
      </c>
      <c r="D35" s="32"/>
      <c r="E35" s="32"/>
      <c r="F35" s="32"/>
      <c r="G35" s="33" t="n">
        <v>90</v>
      </c>
      <c r="H35" s="34"/>
      <c r="I35" s="31" t="n">
        <v>245</v>
      </c>
      <c r="J35" s="32" t="s">
        <v>52</v>
      </c>
      <c r="K35" s="32"/>
      <c r="L35" s="32"/>
      <c r="M35" s="32"/>
      <c r="N35" s="33" t="n">
        <v>89</v>
      </c>
    </row>
    <row r="36" customFormat="false" ht="19.5" hidden="false" customHeight="true" outlineLevel="0" collapsed="false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customFormat="false" ht="19.5" hidden="false" customHeight="true" outlineLevel="0" collapsed="false">
      <c r="B37" s="21" t="s">
        <v>63</v>
      </c>
      <c r="C37" s="22"/>
      <c r="D37" s="22"/>
      <c r="E37" s="22"/>
      <c r="F37" s="22"/>
      <c r="G37" s="23" t="n">
        <v>558</v>
      </c>
      <c r="H37" s="24"/>
      <c r="I37" s="21" t="s">
        <v>64</v>
      </c>
      <c r="J37" s="22"/>
      <c r="K37" s="22"/>
      <c r="L37" s="22"/>
      <c r="M37" s="22"/>
      <c r="N37" s="23" t="n">
        <v>0</v>
      </c>
    </row>
    <row r="38" customFormat="false" ht="19.5" hidden="false" customHeight="true" outlineLevel="0" collapsed="false">
      <c r="B38" s="25" t="n">
        <v>154</v>
      </c>
      <c r="C38" s="26" t="s">
        <v>37</v>
      </c>
      <c r="D38" s="26"/>
      <c r="E38" s="26"/>
      <c r="F38" s="26"/>
      <c r="G38" s="27" t="n">
        <v>96</v>
      </c>
      <c r="H38" s="24"/>
      <c r="I38" s="25"/>
      <c r="J38" s="26"/>
      <c r="K38" s="26"/>
      <c r="L38" s="26"/>
      <c r="M38" s="26"/>
      <c r="N38" s="27"/>
    </row>
    <row r="39" customFormat="false" ht="19.5" hidden="false" customHeight="true" outlineLevel="0" collapsed="false">
      <c r="B39" s="28" t="n">
        <v>101</v>
      </c>
      <c r="C39" s="29" t="s">
        <v>49</v>
      </c>
      <c r="D39" s="29"/>
      <c r="E39" s="29"/>
      <c r="F39" s="29"/>
      <c r="G39" s="30" t="n">
        <v>95</v>
      </c>
      <c r="H39" s="24"/>
      <c r="I39" s="28"/>
      <c r="J39" s="29"/>
      <c r="K39" s="29"/>
      <c r="L39" s="29"/>
      <c r="M39" s="29"/>
      <c r="N39" s="30"/>
    </row>
    <row r="40" customFormat="false" ht="19.5" hidden="false" customHeight="true" outlineLevel="0" collapsed="false">
      <c r="B40" s="28" t="n">
        <v>152</v>
      </c>
      <c r="C40" s="29" t="s">
        <v>34</v>
      </c>
      <c r="D40" s="29"/>
      <c r="E40" s="29"/>
      <c r="F40" s="29"/>
      <c r="G40" s="30" t="n">
        <v>94</v>
      </c>
      <c r="H40" s="24"/>
      <c r="I40" s="28"/>
      <c r="J40" s="29"/>
      <c r="K40" s="29"/>
      <c r="L40" s="29"/>
      <c r="M40" s="29"/>
      <c r="N40" s="30"/>
    </row>
    <row r="41" customFormat="false" ht="19.5" hidden="false" customHeight="true" outlineLevel="0" collapsed="false">
      <c r="B41" s="28" t="n">
        <v>107</v>
      </c>
      <c r="C41" s="29" t="s">
        <v>38</v>
      </c>
      <c r="D41" s="29"/>
      <c r="E41" s="29"/>
      <c r="F41" s="29"/>
      <c r="G41" s="30" t="n">
        <v>92</v>
      </c>
      <c r="H41" s="24"/>
      <c r="I41" s="28"/>
      <c r="J41" s="29"/>
      <c r="K41" s="29"/>
      <c r="L41" s="29"/>
      <c r="M41" s="29"/>
      <c r="N41" s="30"/>
    </row>
    <row r="42" customFormat="false" ht="19.5" hidden="false" customHeight="true" outlineLevel="0" collapsed="false">
      <c r="B42" s="28" t="n">
        <v>111</v>
      </c>
      <c r="C42" s="29" t="s">
        <v>42</v>
      </c>
      <c r="D42" s="29"/>
      <c r="E42" s="29"/>
      <c r="F42" s="29"/>
      <c r="G42" s="30" t="n">
        <v>91</v>
      </c>
      <c r="H42" s="24"/>
      <c r="I42" s="28"/>
      <c r="J42" s="29"/>
      <c r="K42" s="29"/>
      <c r="L42" s="29"/>
      <c r="M42" s="29"/>
      <c r="N42" s="30"/>
    </row>
    <row r="43" customFormat="false" ht="19.5" hidden="false" customHeight="true" outlineLevel="0" collapsed="false">
      <c r="B43" s="31" t="n">
        <v>103</v>
      </c>
      <c r="C43" s="32" t="s">
        <v>50</v>
      </c>
      <c r="D43" s="32"/>
      <c r="E43" s="32"/>
      <c r="F43" s="32"/>
      <c r="G43" s="33" t="n">
        <v>90</v>
      </c>
      <c r="H43" s="24"/>
      <c r="I43" s="31"/>
      <c r="J43" s="32"/>
      <c r="K43" s="32"/>
      <c r="L43" s="32"/>
      <c r="M43" s="32"/>
      <c r="N43" s="33"/>
    </row>
    <row r="44" customFormat="false" ht="19.5" hidden="false" customHeight="true" outlineLevel="0" collapsed="false"/>
    <row r="45" customFormat="false" ht="19.5" hidden="false" customHeight="true" outlineLevel="0" collapsed="false">
      <c r="B45" s="35" t="s">
        <v>65</v>
      </c>
      <c r="C45" s="36" t="s">
        <v>66</v>
      </c>
      <c r="D45" s="4" t="s">
        <v>67</v>
      </c>
      <c r="E45" s="37" t="n">
        <v>0.3</v>
      </c>
      <c r="F45" s="4" t="s">
        <v>68</v>
      </c>
      <c r="G45" s="6" t="s">
        <v>69</v>
      </c>
    </row>
    <row r="46" customFormat="false" ht="19.5" hidden="false" customHeight="true" outlineLevel="0" collapsed="false">
      <c r="B46" s="38" t="s">
        <v>70</v>
      </c>
      <c r="C46" s="39" t="n">
        <v>42</v>
      </c>
      <c r="D46" s="40" t="n">
        <f aca="false">C46*5</f>
        <v>210</v>
      </c>
      <c r="E46" s="41" t="n">
        <f aca="false">D46*0.3</f>
        <v>63</v>
      </c>
      <c r="F46" s="41" t="n">
        <f aca="false">D46*0.7</f>
        <v>147</v>
      </c>
      <c r="G46" s="42" t="n">
        <v>147</v>
      </c>
    </row>
    <row r="47" customFormat="false" ht="19.5" hidden="false" customHeight="true" outlineLevel="0" collapsed="false">
      <c r="B47" s="43" t="s">
        <v>71</v>
      </c>
      <c r="C47" s="44" t="n">
        <f aca="false">SUM(C46:C46)</f>
        <v>42</v>
      </c>
      <c r="D47" s="45" t="n">
        <f aca="false">SUM(D46:D46)</f>
        <v>210</v>
      </c>
      <c r="E47" s="46" t="n">
        <f aca="false">SUM(E46:E46)</f>
        <v>63</v>
      </c>
      <c r="F47" s="46" t="n">
        <f aca="false">SUM(F46:F46)</f>
        <v>147</v>
      </c>
      <c r="G47" s="47" t="n">
        <f aca="false">SUM(G46:G46)</f>
        <v>147</v>
      </c>
    </row>
    <row r="48" customFormat="false" ht="19.5" hidden="false" customHeight="true" outlineLevel="0" collapsed="false"/>
    <row r="49" customFormat="false" ht="15" hidden="false" customHeight="false" outlineLevel="0" collapsed="false">
      <c r="B49" s="48" t="s">
        <v>72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customFormat="false" ht="15" hidden="false" customHeight="false" outlineLevel="0" collapsed="false">
      <c r="B50" s="49" t="s">
        <v>73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customFormat="false" ht="15" hidden="false" customHeight="false" outlineLevel="0" collapsed="false">
      <c r="B51" s="49" t="s">
        <v>74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</row>
  </sheetData>
  <printOptions headings="false" gridLines="false" gridLinesSet="true" horizontalCentered="false" verticalCentered="false"/>
  <pageMargins left="0.590277777777778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AN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59375" defaultRowHeight="15" zeroHeight="false" outlineLevelRow="0" outlineLevelCol="0"/>
  <cols>
    <col collapsed="false" customWidth="true" hidden="false" outlineLevel="0" max="2" min="2" style="50" width="4.67"/>
    <col collapsed="false" customWidth="true" hidden="false" outlineLevel="0" max="3" min="3" style="0" width="16.5"/>
    <col collapsed="false" customWidth="true" hidden="false" outlineLevel="0" max="4" min="4" style="50" width="4.67"/>
    <col collapsed="false" customWidth="true" hidden="false" outlineLevel="0" max="5" min="5" style="0" width="2.67"/>
    <col collapsed="false" customWidth="true" hidden="false" outlineLevel="0" max="6" min="6" style="50" width="4.67"/>
    <col collapsed="false" customWidth="true" hidden="false" outlineLevel="0" max="7" min="7" style="0" width="15.33"/>
    <col collapsed="false" customWidth="true" hidden="false" outlineLevel="0" max="8" min="8" style="50" width="4.67"/>
    <col collapsed="false" customWidth="true" hidden="false" outlineLevel="0" max="9" min="9" style="0" width="2.67"/>
    <col collapsed="false" customWidth="true" hidden="false" outlineLevel="0" max="10" min="10" style="50" width="4.67"/>
    <col collapsed="false" customWidth="true" hidden="false" outlineLevel="0" max="11" min="11" style="0" width="18.34"/>
    <col collapsed="false" customWidth="true" hidden="false" outlineLevel="0" max="12" min="12" style="50" width="4.67"/>
    <col collapsed="false" customWidth="true" hidden="false" outlineLevel="0" max="13" min="13" style="0" width="2.67"/>
    <col collapsed="false" customWidth="true" hidden="false" outlineLevel="0" max="14" min="14" style="50" width="4.67"/>
    <col collapsed="false" customWidth="true" hidden="false" outlineLevel="0" max="15" min="15" style="0" width="13.83"/>
    <col collapsed="false" customWidth="true" hidden="false" outlineLevel="0" max="16" min="16" style="50" width="4.67"/>
    <col collapsed="false" customWidth="true" hidden="false" outlineLevel="0" max="17" min="17" style="0" width="2.67"/>
    <col collapsed="false" customWidth="true" hidden="false" outlineLevel="0" max="18" min="18" style="50" width="4.67"/>
    <col collapsed="false" customWidth="true" hidden="false" outlineLevel="0" max="19" min="19" style="0" width="7.5"/>
    <col collapsed="false" customWidth="true" hidden="false" outlineLevel="0" max="20" min="20" style="50" width="4.67"/>
    <col collapsed="false" customWidth="true" hidden="false" outlineLevel="0" max="21" min="21" style="0" width="2.67"/>
    <col collapsed="false" customWidth="true" hidden="false" outlineLevel="0" max="22" min="22" style="50" width="4.67"/>
    <col collapsed="false" customWidth="true" hidden="false" outlineLevel="0" max="23" min="23" style="0" width="16.33"/>
    <col collapsed="false" customWidth="true" hidden="false" outlineLevel="0" max="24" min="24" style="50" width="4.67"/>
    <col collapsed="false" customWidth="true" hidden="false" outlineLevel="0" max="25" min="25" style="0" width="2.67"/>
    <col collapsed="false" customWidth="true" hidden="false" outlineLevel="0" max="26" min="26" style="50" width="4.67"/>
    <col collapsed="false" customWidth="true" hidden="false" outlineLevel="0" max="27" min="27" style="0" width="11.83"/>
    <col collapsed="false" customWidth="true" hidden="false" outlineLevel="0" max="28" min="28" style="50" width="4.67"/>
    <col collapsed="false" customWidth="true" hidden="false" outlineLevel="0" max="29" min="29" style="0" width="2.67"/>
    <col collapsed="false" customWidth="true" hidden="false" outlineLevel="0" max="30" min="30" style="50" width="4.67"/>
    <col collapsed="false" customWidth="true" hidden="false" outlineLevel="0" max="31" min="31" style="0" width="25.66"/>
    <col collapsed="false" customWidth="true" hidden="false" outlineLevel="0" max="32" min="32" style="50" width="4.67"/>
    <col collapsed="false" customWidth="true" hidden="false" outlineLevel="0" max="33" min="33" style="0" width="2.67"/>
    <col collapsed="false" customWidth="true" hidden="false" outlineLevel="0" max="34" min="34" style="50" width="4.67"/>
    <col collapsed="false" customWidth="true" hidden="false" outlineLevel="0" max="35" min="35" style="0" width="17.33"/>
    <col collapsed="false" customWidth="true" hidden="false" outlineLevel="0" max="36" min="36" style="50" width="4.67"/>
    <col collapsed="false" customWidth="true" hidden="false" outlineLevel="0" max="37" min="37" style="0" width="2.67"/>
    <col collapsed="false" customWidth="true" hidden="false" outlineLevel="0" max="38" min="38" style="50" width="9.17"/>
    <col collapsed="false" customWidth="true" hidden="false" outlineLevel="0" max="39" min="39" style="0" width="5.5"/>
    <col collapsed="false" customWidth="true" hidden="false" outlineLevel="0" max="40" min="40" style="50" width="4.67"/>
  </cols>
  <sheetData>
    <row r="4" customFormat="false" ht="15" hidden="false" customHeight="false" outlineLevel="0" collapsed="false">
      <c r="B4" s="51"/>
      <c r="C4" s="52" t="s">
        <v>63</v>
      </c>
      <c r="D4" s="53"/>
      <c r="F4" s="51"/>
      <c r="G4" s="52" t="s">
        <v>62</v>
      </c>
      <c r="H4" s="53"/>
      <c r="J4" s="51"/>
      <c r="K4" s="52" t="s">
        <v>58</v>
      </c>
      <c r="L4" s="53"/>
      <c r="N4" s="51"/>
      <c r="O4" s="52" t="s">
        <v>60</v>
      </c>
      <c r="P4" s="53"/>
      <c r="R4" s="54"/>
      <c r="S4" s="55" t="s">
        <v>64</v>
      </c>
      <c r="T4" s="56"/>
      <c r="V4" s="51"/>
      <c r="W4" s="52" t="s">
        <v>61</v>
      </c>
      <c r="X4" s="53"/>
      <c r="Z4" s="57"/>
      <c r="AA4" s="58" t="s">
        <v>75</v>
      </c>
      <c r="AB4" s="59"/>
      <c r="AD4" s="51"/>
      <c r="AE4" s="52" t="s">
        <v>59</v>
      </c>
      <c r="AF4" s="53"/>
      <c r="AH4" s="51"/>
      <c r="AI4" s="52" t="s">
        <v>57</v>
      </c>
      <c r="AJ4" s="53"/>
      <c r="AL4" s="57"/>
      <c r="AM4" s="58" t="s">
        <v>76</v>
      </c>
      <c r="AN4" s="59"/>
    </row>
    <row r="5" customFormat="false" ht="15" hidden="false" customHeight="false" outlineLevel="0" collapsed="false">
      <c r="B5" s="54" t="n">
        <v>154</v>
      </c>
      <c r="C5" s="60" t="s">
        <v>37</v>
      </c>
      <c r="D5" s="56" t="n">
        <v>96</v>
      </c>
      <c r="F5" s="54" t="n">
        <v>204</v>
      </c>
      <c r="G5" s="60" t="s">
        <v>23</v>
      </c>
      <c r="H5" s="56" t="n">
        <v>97</v>
      </c>
      <c r="J5" s="54" t="n">
        <v>376</v>
      </c>
      <c r="K5" s="60" t="s">
        <v>13</v>
      </c>
      <c r="L5" s="56" t="n">
        <v>98</v>
      </c>
      <c r="N5" s="54" t="n">
        <v>451</v>
      </c>
      <c r="O5" s="60" t="s">
        <v>19</v>
      </c>
      <c r="P5" s="56" t="n">
        <v>97</v>
      </c>
      <c r="R5" s="54"/>
      <c r="S5" s="60"/>
      <c r="T5" s="56"/>
      <c r="V5" s="54" t="n">
        <v>610</v>
      </c>
      <c r="W5" s="60" t="s">
        <v>21</v>
      </c>
      <c r="X5" s="56" t="n">
        <v>97</v>
      </c>
      <c r="Z5" s="54"/>
      <c r="AA5" s="60"/>
      <c r="AB5" s="56"/>
      <c r="AD5" s="54" t="n">
        <v>809</v>
      </c>
      <c r="AE5" s="60" t="s">
        <v>11</v>
      </c>
      <c r="AF5" s="56" t="n">
        <v>99</v>
      </c>
      <c r="AH5" s="54" t="n">
        <v>923</v>
      </c>
      <c r="AI5" s="60" t="s">
        <v>15</v>
      </c>
      <c r="AJ5" s="56" t="n">
        <v>98</v>
      </c>
      <c r="AL5" s="54"/>
      <c r="AM5" s="60"/>
      <c r="AN5" s="56"/>
    </row>
    <row r="6" customFormat="false" ht="15" hidden="false" customHeight="false" outlineLevel="0" collapsed="false">
      <c r="B6" s="54" t="n">
        <v>101</v>
      </c>
      <c r="C6" s="60" t="s">
        <v>49</v>
      </c>
      <c r="D6" s="56" t="n">
        <v>95</v>
      </c>
      <c r="F6" s="54" t="n">
        <v>200</v>
      </c>
      <c r="G6" s="60" t="s">
        <v>33</v>
      </c>
      <c r="H6" s="56" t="n">
        <v>96</v>
      </c>
      <c r="J6" s="54" t="n">
        <v>364</v>
      </c>
      <c r="K6" s="60" t="s">
        <v>39</v>
      </c>
      <c r="L6" s="56" t="n">
        <v>96</v>
      </c>
      <c r="N6" s="54" t="n">
        <v>426</v>
      </c>
      <c r="O6" s="60" t="s">
        <v>25</v>
      </c>
      <c r="P6" s="56" t="n">
        <v>97</v>
      </c>
      <c r="V6" s="54" t="n">
        <v>641</v>
      </c>
      <c r="W6" s="60" t="s">
        <v>27</v>
      </c>
      <c r="X6" s="56" t="n">
        <v>97</v>
      </c>
      <c r="AD6" s="54" t="n">
        <v>830</v>
      </c>
      <c r="AE6" s="60" t="s">
        <v>17</v>
      </c>
      <c r="AF6" s="56" t="n">
        <v>98</v>
      </c>
      <c r="AH6" s="54" t="n">
        <v>930</v>
      </c>
      <c r="AI6" s="60" t="s">
        <v>29</v>
      </c>
      <c r="AJ6" s="56" t="n">
        <v>97</v>
      </c>
    </row>
    <row r="7" customFormat="false" ht="15" hidden="false" customHeight="false" outlineLevel="0" collapsed="false">
      <c r="B7" s="54" t="n">
        <v>152</v>
      </c>
      <c r="C7" s="60" t="s">
        <v>34</v>
      </c>
      <c r="D7" s="56" t="n">
        <v>94</v>
      </c>
      <c r="F7" s="54" t="n">
        <v>251</v>
      </c>
      <c r="G7" s="60" t="s">
        <v>22</v>
      </c>
      <c r="H7" s="56" t="n">
        <v>95</v>
      </c>
      <c r="J7" s="54" t="n">
        <v>355</v>
      </c>
      <c r="K7" s="60" t="s">
        <v>47</v>
      </c>
      <c r="L7" s="56" t="n">
        <v>96</v>
      </c>
      <c r="N7" s="54" t="n">
        <v>470</v>
      </c>
      <c r="O7" s="60" t="s">
        <v>41</v>
      </c>
      <c r="P7" s="56" t="n">
        <v>96</v>
      </c>
      <c r="V7" s="54" t="n">
        <v>668</v>
      </c>
      <c r="W7" s="60" t="s">
        <v>35</v>
      </c>
      <c r="X7" s="56" t="n">
        <v>96</v>
      </c>
      <c r="AD7" s="54" t="n">
        <v>807</v>
      </c>
      <c r="AE7" s="60" t="s">
        <v>31</v>
      </c>
      <c r="AF7" s="56" t="n">
        <v>97</v>
      </c>
      <c r="AH7" s="54" t="n">
        <v>919</v>
      </c>
      <c r="AI7" s="60" t="s">
        <v>43</v>
      </c>
      <c r="AJ7" s="56" t="n">
        <v>96</v>
      </c>
    </row>
    <row r="8" customFormat="false" ht="15" hidden="false" customHeight="false" outlineLevel="0" collapsed="false">
      <c r="B8" s="54" t="n">
        <v>107</v>
      </c>
      <c r="C8" s="60" t="s">
        <v>38</v>
      </c>
      <c r="D8" s="56" t="n">
        <v>92</v>
      </c>
      <c r="F8" s="54" t="n">
        <v>221</v>
      </c>
      <c r="G8" s="60" t="s">
        <v>40</v>
      </c>
      <c r="H8" s="56" t="n">
        <v>91</v>
      </c>
      <c r="J8" s="54" t="n">
        <v>343</v>
      </c>
      <c r="K8" s="60" t="s">
        <v>51</v>
      </c>
      <c r="L8" s="56" t="n">
        <v>95</v>
      </c>
      <c r="N8" s="54" t="n">
        <v>481</v>
      </c>
      <c r="O8" s="60" t="s">
        <v>12</v>
      </c>
      <c r="P8" s="56" t="n">
        <v>95</v>
      </c>
      <c r="V8" s="54" t="n">
        <v>661</v>
      </c>
      <c r="W8" s="60" t="s">
        <v>45</v>
      </c>
      <c r="X8" s="56" t="n">
        <v>96</v>
      </c>
      <c r="AD8" s="54" t="n">
        <v>808</v>
      </c>
      <c r="AE8" s="60" t="s">
        <v>16</v>
      </c>
      <c r="AF8" s="56" t="n">
        <v>95</v>
      </c>
      <c r="AH8" s="54" t="n">
        <v>981</v>
      </c>
      <c r="AI8" s="60" t="s">
        <v>18</v>
      </c>
      <c r="AJ8" s="56" t="n">
        <v>95</v>
      </c>
    </row>
    <row r="9" customFormat="false" ht="15" hidden="false" customHeight="false" outlineLevel="0" collapsed="false">
      <c r="B9" s="54" t="n">
        <v>111</v>
      </c>
      <c r="C9" s="60" t="s">
        <v>42</v>
      </c>
      <c r="D9" s="56" t="n">
        <v>91</v>
      </c>
      <c r="F9" s="54" t="n">
        <v>237</v>
      </c>
      <c r="G9" s="60" t="s">
        <v>46</v>
      </c>
      <c r="H9" s="56" t="n">
        <v>90</v>
      </c>
      <c r="J9" s="54" t="n">
        <v>375</v>
      </c>
      <c r="K9" s="60" t="s">
        <v>14</v>
      </c>
      <c r="L9" s="56" t="n">
        <v>95</v>
      </c>
      <c r="N9" s="54" t="n">
        <v>492</v>
      </c>
      <c r="O9" s="60" t="s">
        <v>26</v>
      </c>
      <c r="P9" s="56" t="n">
        <v>94</v>
      </c>
      <c r="V9" s="54" t="n">
        <v>655</v>
      </c>
      <c r="W9" s="60" t="s">
        <v>36</v>
      </c>
      <c r="X9" s="56" t="n">
        <v>92</v>
      </c>
      <c r="AD9" s="54" t="n">
        <v>845</v>
      </c>
      <c r="AE9" s="60" t="s">
        <v>32</v>
      </c>
      <c r="AF9" s="56" t="n">
        <v>94</v>
      </c>
      <c r="AH9" s="54" t="n">
        <v>924</v>
      </c>
      <c r="AI9" s="60" t="s">
        <v>20</v>
      </c>
      <c r="AJ9" s="56" t="n">
        <v>95</v>
      </c>
    </row>
    <row r="10" customFormat="false" ht="15" hidden="false" customHeight="false" outlineLevel="0" collapsed="false">
      <c r="B10" s="54" t="n">
        <v>103</v>
      </c>
      <c r="C10" s="60" t="s">
        <v>50</v>
      </c>
      <c r="D10" s="56" t="n">
        <v>90</v>
      </c>
      <c r="F10" s="54" t="n">
        <v>245</v>
      </c>
      <c r="G10" s="60" t="s">
        <v>52</v>
      </c>
      <c r="H10" s="56" t="n">
        <v>89</v>
      </c>
      <c r="J10" s="54" t="n">
        <v>372</v>
      </c>
      <c r="K10" s="60" t="s">
        <v>30</v>
      </c>
      <c r="L10" s="56" t="n">
        <v>94</v>
      </c>
      <c r="N10" s="54" t="n">
        <v>417</v>
      </c>
      <c r="O10" s="60" t="s">
        <v>28</v>
      </c>
      <c r="P10" s="56" t="n">
        <v>94</v>
      </c>
      <c r="V10" s="54" t="n">
        <v>602</v>
      </c>
      <c r="W10" s="60" t="s">
        <v>48</v>
      </c>
      <c r="X10" s="56" t="n">
        <v>90</v>
      </c>
      <c r="AD10" s="54" t="n">
        <v>813</v>
      </c>
      <c r="AE10" s="60" t="s">
        <v>44</v>
      </c>
      <c r="AF10" s="56" t="n">
        <v>91</v>
      </c>
      <c r="AH10" s="54" t="n">
        <v>977</v>
      </c>
      <c r="AI10" s="60" t="s">
        <v>24</v>
      </c>
      <c r="AJ10" s="56" t="n">
        <v>94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2026-03-07T21:00:52Z</dcterms:created>
  <dc:creator>Jack en Lianne Herijgens</dc:creator>
  <dc:description/>
  <dc:language>nl-BE</dc:language>
  <cp:lastModifiedBy>karin goetschalckx</cp:lastModifiedBy>
  <cp:lastPrinted>2026-03-08T18:09:27Z</cp:lastPrinted>
  <dcterms:modified xsi:type="dcterms:W3CDTF">2026-03-10T12:06:38Z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